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очат." sheetId="1" r:id="rId1"/>
  </sheets>
  <definedNames>
    <definedName name="_xlnm.Print_Titles" localSheetId="0">'почат.'!$11:$13</definedName>
  </definedNames>
  <calcPr fullCalcOnLoad="1"/>
</workbook>
</file>

<file path=xl/sharedStrings.xml><?xml version="1.0" encoding="utf-8"?>
<sst xmlns="http://schemas.openxmlformats.org/spreadsheetml/2006/main" count="104" uniqueCount="101">
  <si>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</si>
  <si>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</si>
  <si>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</si>
  <si>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</si>
  <si>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</si>
  <si>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</si>
  <si>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</si>
  <si>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</si>
  <si>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</si>
  <si>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</si>
  <si>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</si>
  <si>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</si>
  <si>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</si>
  <si>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</si>
  <si>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</si>
  <si>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</si>
  <si>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</si>
  <si>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</si>
  <si>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</si>
  <si>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</si>
  <si>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</si>
  <si>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</si>
  <si>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</si>
  <si>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</si>
  <si>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</si>
  <si>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</si>
  <si>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</si>
  <si>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</si>
  <si>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</si>
  <si>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</si>
  <si>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</si>
  <si>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</si>
  <si>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</si>
  <si>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</si>
  <si>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</si>
  <si>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</si>
  <si>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</si>
  <si>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</si>
  <si>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</si>
  <si>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</si>
  <si>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</si>
  <si>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</si>
  <si>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</si>
  <si>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</si>
  <si>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</si>
  <si>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</si>
  <si>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</si>
  <si>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</si>
  <si>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</si>
  <si>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</si>
  <si>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</si>
  <si>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</si>
  <si>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</si>
  <si>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</si>
  <si>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</si>
  <si>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</si>
  <si>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</si>
  <si>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</si>
  <si>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</si>
  <si>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</si>
  <si>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</si>
  <si>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</si>
  <si>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</si>
  <si>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</si>
  <si>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</si>
  <si>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</si>
  <si>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</si>
  <si>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</si>
  <si>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</si>
  <si>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</si>
  <si>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</si>
  <si>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</si>
  <si>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</si>
  <si>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</si>
  <si>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</si>
  <si>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</si>
  <si>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</si>
  <si>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</si>
  <si>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</si>
  <si>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</si>
  <si>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</si>
  <si>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</si>
  <si>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</si>
  <si>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</si>
  <si>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</si>
  <si>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</si>
  <si>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</si>
  <si>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</si>
  <si>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</si>
  <si>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</si>
  <si>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</si>
  <si>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</si>
  <si>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</si>
  <si>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</si>
  <si>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</si>
  <si>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Доходи бюджету Нетішинської міської територіальної громади на 2023 рік</t>
  </si>
  <si>
    <t>до рішення виконавчого</t>
  </si>
  <si>
    <t>комітету міської ради</t>
  </si>
  <si>
    <t>Керуючий справами</t>
  </si>
  <si>
    <t>Любов ОЦАБРИКА</t>
  </si>
  <si>
    <t xml:space="preserve"> __.12.2022 № ____/2022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</si>
</sst>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10" xfId="42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selection activeCell="A7" sqref="A7:F7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4:6" ht="18.75">
      <c r="D1" s="3" t="s">
        <v>62</v>
      </c>
      <c r="E1" s="3"/>
      <c r="F1" s="3"/>
    </row>
    <row r="2" spans="4:5" ht="18.75">
      <c r="D2" s="3" t="s">
        <v>96</v>
      </c>
      <c r="E2" s="3"/>
    </row>
    <row r="3" spans="4:5" ht="18.75">
      <c r="D3" s="3" t="s">
        <v>97</v>
      </c>
      <c r="E3" s="3"/>
    </row>
    <row r="4" spans="1:6" ht="19.5" customHeight="1">
      <c r="A4" s="34"/>
      <c r="B4" s="35"/>
      <c r="D4" s="6" t="s">
        <v>100</v>
      </c>
      <c r="E4" s="6"/>
      <c r="F4" s="6"/>
    </row>
    <row r="5" spans="3:5" ht="18.75">
      <c r="C5" s="3"/>
      <c r="D5" s="3"/>
      <c r="E5" s="3"/>
    </row>
    <row r="7" spans="1:6" ht="18.75">
      <c r="A7" s="36" t="s">
        <v>95</v>
      </c>
      <c r="B7" s="37"/>
      <c r="C7" s="37"/>
      <c r="D7" s="37"/>
      <c r="E7" s="37"/>
      <c r="F7" s="37"/>
    </row>
    <row r="8" spans="1:6" ht="15.75">
      <c r="A8" s="41">
        <v>22546000000</v>
      </c>
      <c r="B8" s="41"/>
      <c r="C8" s="26"/>
      <c r="D8" s="26"/>
      <c r="E8" s="26"/>
      <c r="F8" s="26"/>
    </row>
    <row r="9" spans="1:6" ht="15.75">
      <c r="A9" s="42" t="s">
        <v>79</v>
      </c>
      <c r="B9" s="42"/>
      <c r="C9" s="26"/>
      <c r="D9" s="26"/>
      <c r="E9" s="26"/>
      <c r="F9" s="26"/>
    </row>
    <row r="10" ht="12.75">
      <c r="F10" s="2" t="s">
        <v>80</v>
      </c>
    </row>
    <row r="11" spans="1:6" s="10" customFormat="1" ht="15.75">
      <c r="A11" s="38" t="s">
        <v>0</v>
      </c>
      <c r="B11" s="38" t="s">
        <v>1</v>
      </c>
      <c r="C11" s="39" t="s">
        <v>71</v>
      </c>
      <c r="D11" s="38" t="s">
        <v>2</v>
      </c>
      <c r="E11" s="38" t="s">
        <v>3</v>
      </c>
      <c r="F11" s="38"/>
    </row>
    <row r="12" spans="1:6" s="10" customFormat="1" ht="15.75">
      <c r="A12" s="38"/>
      <c r="B12" s="38"/>
      <c r="C12" s="38"/>
      <c r="D12" s="38"/>
      <c r="E12" s="38" t="s">
        <v>72</v>
      </c>
      <c r="F12" s="38" t="s">
        <v>73</v>
      </c>
    </row>
    <row r="13" spans="1:6" s="10" customFormat="1" ht="31.5" customHeight="1">
      <c r="A13" s="38"/>
      <c r="B13" s="38"/>
      <c r="C13" s="38"/>
      <c r="D13" s="38"/>
      <c r="E13" s="38"/>
      <c r="F13" s="38"/>
    </row>
    <row r="14" spans="1:6" s="10" customFormat="1" ht="15.75">
      <c r="A14" s="8">
        <v>1</v>
      </c>
      <c r="B14" s="8">
        <v>2</v>
      </c>
      <c r="C14" s="9">
        <v>3</v>
      </c>
      <c r="D14" s="8">
        <v>4</v>
      </c>
      <c r="E14" s="8">
        <v>5</v>
      </c>
      <c r="F14" s="8">
        <v>6</v>
      </c>
    </row>
    <row r="15" spans="1:6" s="10" customFormat="1" ht="15.75">
      <c r="A15" s="11">
        <v>10000000</v>
      </c>
      <c r="B15" s="12" t="s">
        <v>4</v>
      </c>
      <c r="C15" s="13">
        <f aca="true" t="shared" si="0" ref="C15:C59">D15+E15</f>
        <v>478099200</v>
      </c>
      <c r="D15" s="14">
        <f>D16+D32+D40+D57+D24</f>
        <v>477935700</v>
      </c>
      <c r="E15" s="14">
        <f>E16+E32+E40+E57</f>
        <v>163500</v>
      </c>
      <c r="F15" s="14">
        <f>F16+F32+F40+F57</f>
        <v>0</v>
      </c>
    </row>
    <row r="16" spans="1:6" s="10" customFormat="1" ht="47.25">
      <c r="A16" s="11">
        <v>11000000</v>
      </c>
      <c r="B16" s="12" t="s">
        <v>5</v>
      </c>
      <c r="C16" s="13">
        <f t="shared" si="0"/>
        <v>402166400</v>
      </c>
      <c r="D16" s="14">
        <f>D17+D22</f>
        <v>402166400</v>
      </c>
      <c r="E16" s="14">
        <f>E17+E22</f>
        <v>0</v>
      </c>
      <c r="F16" s="14">
        <f>F17+F22</f>
        <v>0</v>
      </c>
    </row>
    <row r="17" spans="1:6" s="10" customFormat="1" ht="31.5">
      <c r="A17" s="11">
        <v>11010000</v>
      </c>
      <c r="B17" s="12" t="s">
        <v>6</v>
      </c>
      <c r="C17" s="13">
        <f t="shared" si="0"/>
        <v>401852400</v>
      </c>
      <c r="D17" s="14">
        <f>SUM(D18:D21)</f>
        <v>401852400</v>
      </c>
      <c r="E17" s="14">
        <f>SUM(E18:E21)</f>
        <v>0</v>
      </c>
      <c r="F17" s="14">
        <f>SUM(F18:F21)</f>
        <v>0</v>
      </c>
    </row>
    <row r="18" spans="1:6" s="10" customFormat="1" ht="63">
      <c r="A18" s="15">
        <v>11010100</v>
      </c>
      <c r="B18" s="16" t="s">
        <v>7</v>
      </c>
      <c r="C18" s="17">
        <f t="shared" si="0"/>
        <v>374652400</v>
      </c>
      <c r="D18" s="18">
        <v>374652400</v>
      </c>
      <c r="E18" s="18">
        <v>0</v>
      </c>
      <c r="F18" s="18">
        <v>0</v>
      </c>
    </row>
    <row r="19" spans="1:6" s="10" customFormat="1" ht="94.5" customHeight="1">
      <c r="A19" s="15">
        <v>11010200</v>
      </c>
      <c r="B19" s="16" t="s">
        <v>8</v>
      </c>
      <c r="C19" s="17">
        <f t="shared" si="0"/>
        <v>24000000</v>
      </c>
      <c r="D19" s="18">
        <v>24000000</v>
      </c>
      <c r="E19" s="18">
        <v>0</v>
      </c>
      <c r="F19" s="18">
        <v>0</v>
      </c>
    </row>
    <row r="20" spans="1:6" s="10" customFormat="1" ht="63">
      <c r="A20" s="15">
        <v>11010400</v>
      </c>
      <c r="B20" s="16" t="s">
        <v>9</v>
      </c>
      <c r="C20" s="17">
        <f t="shared" si="0"/>
        <v>2000000</v>
      </c>
      <c r="D20" s="18">
        <v>2000000</v>
      </c>
      <c r="E20" s="18">
        <v>0</v>
      </c>
      <c r="F20" s="18">
        <v>0</v>
      </c>
    </row>
    <row r="21" spans="1:6" s="10" customFormat="1" ht="47.25">
      <c r="A21" s="15">
        <v>11010500</v>
      </c>
      <c r="B21" s="16" t="s">
        <v>10</v>
      </c>
      <c r="C21" s="17">
        <f t="shared" si="0"/>
        <v>1200000</v>
      </c>
      <c r="D21" s="18">
        <v>1200000</v>
      </c>
      <c r="E21" s="18">
        <v>0</v>
      </c>
      <c r="F21" s="18">
        <v>0</v>
      </c>
    </row>
    <row r="22" spans="1:6" s="10" customFormat="1" ht="15.75">
      <c r="A22" s="11">
        <v>11020000</v>
      </c>
      <c r="B22" s="12" t="s">
        <v>11</v>
      </c>
      <c r="C22" s="13">
        <f t="shared" si="0"/>
        <v>314000</v>
      </c>
      <c r="D22" s="14">
        <f>D23</f>
        <v>314000</v>
      </c>
      <c r="E22" s="14">
        <f>E23</f>
        <v>0</v>
      </c>
      <c r="F22" s="14">
        <f>F23</f>
        <v>0</v>
      </c>
    </row>
    <row r="23" spans="1:6" s="10" customFormat="1" ht="47.25">
      <c r="A23" s="15">
        <v>11020200</v>
      </c>
      <c r="B23" s="16" t="s">
        <v>12</v>
      </c>
      <c r="C23" s="17">
        <f t="shared" si="0"/>
        <v>314000</v>
      </c>
      <c r="D23" s="18">
        <v>314000</v>
      </c>
      <c r="E23" s="18">
        <v>0</v>
      </c>
      <c r="F23" s="18">
        <v>0</v>
      </c>
    </row>
    <row r="24" spans="1:6" s="10" customFormat="1" ht="47.25">
      <c r="A24" s="11">
        <v>13000000</v>
      </c>
      <c r="B24" s="12" t="s">
        <v>60</v>
      </c>
      <c r="C24" s="13">
        <f t="shared" si="0"/>
        <v>760400</v>
      </c>
      <c r="D24" s="14">
        <f>+D25+D28+D30</f>
        <v>760400</v>
      </c>
      <c r="E24" s="14">
        <f>+E25+E28+E30</f>
        <v>0</v>
      </c>
      <c r="F24" s="14">
        <f>+F25+F28+F30</f>
        <v>0</v>
      </c>
    </row>
    <row r="25" spans="1:7" s="10" customFormat="1" ht="31.5">
      <c r="A25" s="11">
        <v>13010000</v>
      </c>
      <c r="B25" s="12" t="s">
        <v>61</v>
      </c>
      <c r="C25" s="13">
        <f>D25+E25</f>
        <v>30000</v>
      </c>
      <c r="D25" s="14">
        <f>D27+D26</f>
        <v>30000</v>
      </c>
      <c r="E25" s="14">
        <f>E27</f>
        <v>0</v>
      </c>
      <c r="F25" s="14">
        <f>F27</f>
        <v>0</v>
      </c>
      <c r="G25" s="19"/>
    </row>
    <row r="26" spans="1:7" s="10" customFormat="1" ht="63">
      <c r="A26" s="15">
        <v>13010100</v>
      </c>
      <c r="B26" s="16" t="s">
        <v>76</v>
      </c>
      <c r="C26" s="17">
        <f t="shared" si="0"/>
        <v>10000</v>
      </c>
      <c r="D26" s="18">
        <v>10000</v>
      </c>
      <c r="E26" s="18"/>
      <c r="F26" s="18"/>
      <c r="G26" s="19"/>
    </row>
    <row r="27" spans="1:6" s="10" customFormat="1" ht="96.75" customHeight="1">
      <c r="A27" s="15">
        <v>13010200</v>
      </c>
      <c r="B27" s="16" t="s">
        <v>66</v>
      </c>
      <c r="C27" s="17">
        <f t="shared" si="0"/>
        <v>20000</v>
      </c>
      <c r="D27" s="18">
        <v>20000</v>
      </c>
      <c r="E27" s="18">
        <v>0</v>
      </c>
      <c r="F27" s="18">
        <v>0</v>
      </c>
    </row>
    <row r="28" spans="1:6" s="10" customFormat="1" ht="31.5">
      <c r="A28" s="11">
        <v>13030000</v>
      </c>
      <c r="B28" s="12" t="s">
        <v>65</v>
      </c>
      <c r="C28" s="13">
        <f>D28+E28</f>
        <v>200000</v>
      </c>
      <c r="D28" s="20">
        <f>+D29</f>
        <v>200000</v>
      </c>
      <c r="E28" s="20">
        <f>+E29</f>
        <v>0</v>
      </c>
      <c r="F28" s="20">
        <f>+F29</f>
        <v>0</v>
      </c>
    </row>
    <row r="29" spans="1:6" s="10" customFormat="1" ht="47.25">
      <c r="A29" s="15">
        <v>13030100</v>
      </c>
      <c r="B29" s="16" t="s">
        <v>63</v>
      </c>
      <c r="C29" s="17">
        <f t="shared" si="0"/>
        <v>200000</v>
      </c>
      <c r="D29" s="18">
        <v>200000</v>
      </c>
      <c r="E29" s="18"/>
      <c r="F29" s="18">
        <v>0</v>
      </c>
    </row>
    <row r="30" spans="1:6" s="10" customFormat="1" ht="31.5">
      <c r="A30" s="11">
        <v>13040000</v>
      </c>
      <c r="B30" s="12" t="s">
        <v>89</v>
      </c>
      <c r="C30" s="13">
        <f>D30+E30</f>
        <v>530400</v>
      </c>
      <c r="D30" s="14">
        <f>D31</f>
        <v>530400</v>
      </c>
      <c r="E30" s="14">
        <f>E31</f>
        <v>0</v>
      </c>
      <c r="F30" s="14">
        <f>F31</f>
        <v>0</v>
      </c>
    </row>
    <row r="31" spans="1:6" s="10" customFormat="1" ht="47.25">
      <c r="A31" s="15">
        <v>13040100</v>
      </c>
      <c r="B31" s="16" t="s">
        <v>64</v>
      </c>
      <c r="C31" s="17">
        <f t="shared" si="0"/>
        <v>530400</v>
      </c>
      <c r="D31" s="18">
        <v>530400</v>
      </c>
      <c r="E31" s="18"/>
      <c r="F31" s="18">
        <v>0</v>
      </c>
    </row>
    <row r="32" spans="1:6" s="10" customFormat="1" ht="31.5">
      <c r="A32" s="11">
        <v>14000000</v>
      </c>
      <c r="B32" s="12" t="s">
        <v>13</v>
      </c>
      <c r="C32" s="13">
        <f t="shared" si="0"/>
        <v>15200000</v>
      </c>
      <c r="D32" s="14">
        <f>+D37+D33+D35</f>
        <v>15200000</v>
      </c>
      <c r="E32" s="14">
        <f>+E37+E33+E35</f>
        <v>0</v>
      </c>
      <c r="F32" s="14">
        <f>+F37+F33+F35</f>
        <v>0</v>
      </c>
    </row>
    <row r="33" spans="1:6" s="10" customFormat="1" ht="47.25">
      <c r="A33" s="11">
        <v>14020000</v>
      </c>
      <c r="B33" s="12" t="s">
        <v>86</v>
      </c>
      <c r="C33" s="13">
        <f t="shared" si="0"/>
        <v>400000</v>
      </c>
      <c r="D33" s="14">
        <f>D34</f>
        <v>400000</v>
      </c>
      <c r="E33" s="14">
        <f>E34</f>
        <v>0</v>
      </c>
      <c r="F33" s="14">
        <f>F34</f>
        <v>0</v>
      </c>
    </row>
    <row r="34" spans="1:6" s="10" customFormat="1" ht="15.75">
      <c r="A34" s="15">
        <v>14021900</v>
      </c>
      <c r="B34" s="16" t="s">
        <v>87</v>
      </c>
      <c r="C34" s="17">
        <f t="shared" si="0"/>
        <v>400000</v>
      </c>
      <c r="D34" s="18">
        <v>400000</v>
      </c>
      <c r="E34" s="18">
        <v>0</v>
      </c>
      <c r="F34" s="18">
        <v>0</v>
      </c>
    </row>
    <row r="35" spans="1:6" s="10" customFormat="1" ht="47.25">
      <c r="A35" s="11">
        <v>14030000</v>
      </c>
      <c r="B35" s="12" t="s">
        <v>88</v>
      </c>
      <c r="C35" s="13">
        <f t="shared" si="0"/>
        <v>3000000</v>
      </c>
      <c r="D35" s="14">
        <f>D36</f>
        <v>3000000</v>
      </c>
      <c r="E35" s="14">
        <f>E36</f>
        <v>0</v>
      </c>
      <c r="F35" s="14">
        <f>F36</f>
        <v>0</v>
      </c>
    </row>
    <row r="36" spans="1:6" s="10" customFormat="1" ht="15.75">
      <c r="A36" s="15">
        <v>14031900</v>
      </c>
      <c r="B36" s="16" t="s">
        <v>87</v>
      </c>
      <c r="C36" s="17">
        <f t="shared" si="0"/>
        <v>3000000</v>
      </c>
      <c r="D36" s="18">
        <v>3000000</v>
      </c>
      <c r="E36" s="18">
        <v>0</v>
      </c>
      <c r="F36" s="18">
        <v>0</v>
      </c>
    </row>
    <row r="37" spans="1:6" s="10" customFormat="1" ht="49.5" customHeight="1">
      <c r="A37" s="11">
        <v>14040000</v>
      </c>
      <c r="B37" s="12" t="s">
        <v>14</v>
      </c>
      <c r="C37" s="13">
        <f t="shared" si="0"/>
        <v>11800000</v>
      </c>
      <c r="D37" s="14">
        <f>D38+D39</f>
        <v>11800000</v>
      </c>
      <c r="E37" s="14">
        <f>E38+E39</f>
        <v>0</v>
      </c>
      <c r="F37" s="14">
        <f>F38+F39</f>
        <v>0</v>
      </c>
    </row>
    <row r="38" spans="1:6" s="10" customFormat="1" ht="146.25" customHeight="1">
      <c r="A38" s="29">
        <v>14040100</v>
      </c>
      <c r="B38" s="30" t="s">
        <v>92</v>
      </c>
      <c r="C38" s="17">
        <f t="shared" si="0"/>
        <v>4800000</v>
      </c>
      <c r="D38" s="18">
        <v>4800000</v>
      </c>
      <c r="E38" s="18">
        <v>0</v>
      </c>
      <c r="F38" s="18">
        <v>0</v>
      </c>
    </row>
    <row r="39" spans="1:6" s="10" customFormat="1" ht="98.25" customHeight="1">
      <c r="A39" s="31">
        <v>14040200</v>
      </c>
      <c r="B39" s="30" t="s">
        <v>93</v>
      </c>
      <c r="C39" s="17">
        <f t="shared" si="0"/>
        <v>7000000</v>
      </c>
      <c r="D39" s="18">
        <v>7000000</v>
      </c>
      <c r="E39" s="18">
        <v>0</v>
      </c>
      <c r="F39" s="18">
        <v>0</v>
      </c>
    </row>
    <row r="40" spans="1:6" s="10" customFormat="1" ht="15.75">
      <c r="A40" s="11">
        <v>18000000</v>
      </c>
      <c r="B40" s="12" t="s">
        <v>15</v>
      </c>
      <c r="C40" s="13">
        <f t="shared" si="0"/>
        <v>59808900</v>
      </c>
      <c r="D40" s="14">
        <f>D41+D50+D53</f>
        <v>59808900</v>
      </c>
      <c r="E40" s="14">
        <f>E41+E50+E53</f>
        <v>0</v>
      </c>
      <c r="F40" s="14">
        <f>F41+F50+F53</f>
        <v>0</v>
      </c>
    </row>
    <row r="41" spans="1:6" s="10" customFormat="1" ht="15.75">
      <c r="A41" s="11">
        <v>18010000</v>
      </c>
      <c r="B41" s="12" t="s">
        <v>16</v>
      </c>
      <c r="C41" s="13">
        <f t="shared" si="0"/>
        <v>32765900</v>
      </c>
      <c r="D41" s="14">
        <f>SUM(D42:D49)</f>
        <v>32765900</v>
      </c>
      <c r="E41" s="14">
        <f>SUM(E42:E49)</f>
        <v>0</v>
      </c>
      <c r="F41" s="14">
        <f>SUM(F42:F49)</f>
        <v>0</v>
      </c>
    </row>
    <row r="42" spans="1:6" s="10" customFormat="1" ht="64.5" customHeight="1">
      <c r="A42" s="15">
        <v>18010100</v>
      </c>
      <c r="B42" s="21" t="s">
        <v>17</v>
      </c>
      <c r="C42" s="17">
        <f t="shared" si="0"/>
        <v>15400</v>
      </c>
      <c r="D42" s="18">
        <v>15400</v>
      </c>
      <c r="E42" s="18">
        <v>0</v>
      </c>
      <c r="F42" s="18">
        <v>0</v>
      </c>
    </row>
    <row r="43" spans="1:6" s="10" customFormat="1" ht="63">
      <c r="A43" s="15">
        <v>18010200</v>
      </c>
      <c r="B43" s="21" t="s">
        <v>18</v>
      </c>
      <c r="C43" s="17">
        <f t="shared" si="0"/>
        <v>200000</v>
      </c>
      <c r="D43" s="18">
        <v>200000</v>
      </c>
      <c r="E43" s="18">
        <v>0</v>
      </c>
      <c r="F43" s="18">
        <v>0</v>
      </c>
    </row>
    <row r="44" spans="1:6" s="10" customFormat="1" ht="63">
      <c r="A44" s="15">
        <v>18010300</v>
      </c>
      <c r="B44" s="21" t="s">
        <v>58</v>
      </c>
      <c r="C44" s="17">
        <f t="shared" si="0"/>
        <v>300000</v>
      </c>
      <c r="D44" s="18">
        <v>300000</v>
      </c>
      <c r="E44" s="18">
        <v>0</v>
      </c>
      <c r="F44" s="18">
        <v>0</v>
      </c>
    </row>
    <row r="45" spans="1:6" s="10" customFormat="1" ht="62.25" customHeight="1">
      <c r="A45" s="15">
        <v>18010400</v>
      </c>
      <c r="B45" s="21" t="s">
        <v>19</v>
      </c>
      <c r="C45" s="17">
        <f t="shared" si="0"/>
        <v>1211000</v>
      </c>
      <c r="D45" s="18">
        <v>1211000</v>
      </c>
      <c r="E45" s="18">
        <v>0</v>
      </c>
      <c r="F45" s="18">
        <v>0</v>
      </c>
    </row>
    <row r="46" spans="1:6" s="10" customFormat="1" ht="15.75">
      <c r="A46" s="15">
        <v>18010500</v>
      </c>
      <c r="B46" s="16" t="s">
        <v>20</v>
      </c>
      <c r="C46" s="17">
        <f t="shared" si="0"/>
        <v>22796000</v>
      </c>
      <c r="D46" s="18">
        <v>22796000</v>
      </c>
      <c r="E46" s="18">
        <v>0</v>
      </c>
      <c r="F46" s="18">
        <v>0</v>
      </c>
    </row>
    <row r="47" spans="1:6" s="10" customFormat="1" ht="15.75">
      <c r="A47" s="15">
        <v>18010600</v>
      </c>
      <c r="B47" s="16" t="s">
        <v>21</v>
      </c>
      <c r="C47" s="17">
        <f t="shared" si="0"/>
        <v>6313300</v>
      </c>
      <c r="D47" s="18">
        <v>6313300</v>
      </c>
      <c r="E47" s="18">
        <v>0</v>
      </c>
      <c r="F47" s="18">
        <v>0</v>
      </c>
    </row>
    <row r="48" spans="1:6" s="10" customFormat="1" ht="15.75">
      <c r="A48" s="15">
        <v>18010700</v>
      </c>
      <c r="B48" s="16" t="s">
        <v>22</v>
      </c>
      <c r="C48" s="17">
        <f t="shared" si="0"/>
        <v>260000</v>
      </c>
      <c r="D48" s="18">
        <v>260000</v>
      </c>
      <c r="E48" s="18">
        <v>0</v>
      </c>
      <c r="F48" s="18">
        <v>0</v>
      </c>
    </row>
    <row r="49" spans="1:6" s="10" customFormat="1" ht="15.75">
      <c r="A49" s="15">
        <v>18010900</v>
      </c>
      <c r="B49" s="16" t="s">
        <v>23</v>
      </c>
      <c r="C49" s="17">
        <f t="shared" si="0"/>
        <v>1670200</v>
      </c>
      <c r="D49" s="18">
        <v>1670200</v>
      </c>
      <c r="E49" s="18">
        <v>0</v>
      </c>
      <c r="F49" s="18">
        <v>0</v>
      </c>
    </row>
    <row r="50" spans="1:6" s="10" customFormat="1" ht="15.75">
      <c r="A50" s="11">
        <v>18030000</v>
      </c>
      <c r="B50" s="12" t="s">
        <v>24</v>
      </c>
      <c r="C50" s="13">
        <f t="shared" si="0"/>
        <v>110600</v>
      </c>
      <c r="D50" s="14">
        <f>D51+D52</f>
        <v>110600</v>
      </c>
      <c r="E50" s="14">
        <f>E51+E52</f>
        <v>0</v>
      </c>
      <c r="F50" s="14">
        <f>F51+F52</f>
        <v>0</v>
      </c>
    </row>
    <row r="51" spans="1:6" s="10" customFormat="1" ht="31.5">
      <c r="A51" s="15">
        <v>18030100</v>
      </c>
      <c r="B51" s="16" t="s">
        <v>25</v>
      </c>
      <c r="C51" s="17">
        <f t="shared" si="0"/>
        <v>10600</v>
      </c>
      <c r="D51" s="18">
        <v>10600</v>
      </c>
      <c r="E51" s="18">
        <v>0</v>
      </c>
      <c r="F51" s="18">
        <v>0</v>
      </c>
    </row>
    <row r="52" spans="1:6" s="10" customFormat="1" ht="31.5">
      <c r="A52" s="15">
        <v>18030200</v>
      </c>
      <c r="B52" s="16" t="s">
        <v>26</v>
      </c>
      <c r="C52" s="17">
        <f t="shared" si="0"/>
        <v>100000</v>
      </c>
      <c r="D52" s="18">
        <v>100000</v>
      </c>
      <c r="E52" s="18">
        <v>0</v>
      </c>
      <c r="F52" s="18">
        <v>0</v>
      </c>
    </row>
    <row r="53" spans="1:6" s="10" customFormat="1" ht="15.75">
      <c r="A53" s="11">
        <v>18050000</v>
      </c>
      <c r="B53" s="12" t="s">
        <v>27</v>
      </c>
      <c r="C53" s="13">
        <f t="shared" si="0"/>
        <v>26932400</v>
      </c>
      <c r="D53" s="14">
        <f>D54+D55+D56</f>
        <v>26932400</v>
      </c>
      <c r="E53" s="14">
        <f>E54+E55+E56</f>
        <v>0</v>
      </c>
      <c r="F53" s="14">
        <f>F54+F55+F56</f>
        <v>0</v>
      </c>
    </row>
    <row r="54" spans="1:6" s="10" customFormat="1" ht="15.75">
      <c r="A54" s="15">
        <v>18050300</v>
      </c>
      <c r="B54" s="16" t="s">
        <v>28</v>
      </c>
      <c r="C54" s="17">
        <f t="shared" si="0"/>
        <v>2100000</v>
      </c>
      <c r="D54" s="18">
        <v>2100000</v>
      </c>
      <c r="E54" s="18">
        <v>0</v>
      </c>
      <c r="F54" s="18">
        <v>0</v>
      </c>
    </row>
    <row r="55" spans="1:6" s="10" customFormat="1" ht="15.75">
      <c r="A55" s="15">
        <v>18050400</v>
      </c>
      <c r="B55" s="16" t="s">
        <v>29</v>
      </c>
      <c r="C55" s="17">
        <f t="shared" si="0"/>
        <v>24578900</v>
      </c>
      <c r="D55" s="18">
        <v>24578900</v>
      </c>
      <c r="E55" s="18">
        <v>0</v>
      </c>
      <c r="F55" s="18">
        <v>0</v>
      </c>
    </row>
    <row r="56" spans="1:6" s="10" customFormat="1" ht="110.25">
      <c r="A56" s="15">
        <v>18050500</v>
      </c>
      <c r="B56" s="21" t="s">
        <v>30</v>
      </c>
      <c r="C56" s="17">
        <f t="shared" si="0"/>
        <v>253500</v>
      </c>
      <c r="D56" s="18">
        <v>253500</v>
      </c>
      <c r="E56" s="18">
        <v>0</v>
      </c>
      <c r="F56" s="18">
        <v>0</v>
      </c>
    </row>
    <row r="57" spans="1:6" s="10" customFormat="1" ht="15.75">
      <c r="A57" s="11">
        <v>19000000</v>
      </c>
      <c r="B57" s="12" t="s">
        <v>31</v>
      </c>
      <c r="C57" s="13">
        <f t="shared" si="0"/>
        <v>163500</v>
      </c>
      <c r="D57" s="14">
        <f>D58</f>
        <v>0</v>
      </c>
      <c r="E57" s="14">
        <f>E58</f>
        <v>163500</v>
      </c>
      <c r="F57" s="14">
        <f>F58</f>
        <v>0</v>
      </c>
    </row>
    <row r="58" spans="1:6" s="10" customFormat="1" ht="15.75">
      <c r="A58" s="11">
        <v>19010000</v>
      </c>
      <c r="B58" s="12" t="s">
        <v>32</v>
      </c>
      <c r="C58" s="13">
        <f t="shared" si="0"/>
        <v>163500</v>
      </c>
      <c r="D58" s="14">
        <f>D59+D60</f>
        <v>0</v>
      </c>
      <c r="E58" s="14">
        <f>E59+E60</f>
        <v>163500</v>
      </c>
      <c r="F58" s="14">
        <f>F59+F60</f>
        <v>0</v>
      </c>
    </row>
    <row r="59" spans="1:6" s="10" customFormat="1" ht="94.5">
      <c r="A59" s="15">
        <v>19010100</v>
      </c>
      <c r="B59" s="22" t="s">
        <v>77</v>
      </c>
      <c r="C59" s="17">
        <f t="shared" si="0"/>
        <v>20500</v>
      </c>
      <c r="D59" s="18">
        <v>0</v>
      </c>
      <c r="E59" s="18">
        <v>20500</v>
      </c>
      <c r="F59" s="18">
        <v>0</v>
      </c>
    </row>
    <row r="60" spans="1:6" s="10" customFormat="1" ht="63" customHeight="1">
      <c r="A60" s="15">
        <v>19010300</v>
      </c>
      <c r="B60" s="16" t="s">
        <v>33</v>
      </c>
      <c r="C60" s="17">
        <f aca="true" t="shared" si="1" ref="C60:C96">D60+E60</f>
        <v>143000</v>
      </c>
      <c r="D60" s="18">
        <v>0</v>
      </c>
      <c r="E60" s="18">
        <v>143000</v>
      </c>
      <c r="F60" s="18">
        <v>0</v>
      </c>
    </row>
    <row r="61" spans="1:6" s="10" customFormat="1" ht="15.75">
      <c r="A61" s="11">
        <v>20000000</v>
      </c>
      <c r="B61" s="12" t="s">
        <v>34</v>
      </c>
      <c r="C61" s="13">
        <f>C62+C68+C80+C77</f>
        <v>9097367</v>
      </c>
      <c r="D61" s="14">
        <f>D62+D68+D80+D77</f>
        <v>3153600</v>
      </c>
      <c r="E61" s="14">
        <f>E62+E68+E80+E77</f>
        <v>5943767</v>
      </c>
      <c r="F61" s="14">
        <f>F62+F68+F80+F77</f>
        <v>0</v>
      </c>
    </row>
    <row r="62" spans="1:6" s="10" customFormat="1" ht="31.5">
      <c r="A62" s="11">
        <v>21000000</v>
      </c>
      <c r="B62" s="12" t="s">
        <v>35</v>
      </c>
      <c r="C62" s="13">
        <f>D62+E62</f>
        <v>311500</v>
      </c>
      <c r="D62" s="14">
        <f>D63+D65</f>
        <v>311500</v>
      </c>
      <c r="E62" s="14">
        <f>E63+E65</f>
        <v>0</v>
      </c>
      <c r="F62" s="14">
        <f>F63+F65</f>
        <v>0</v>
      </c>
    </row>
    <row r="63" spans="1:6" s="10" customFormat="1" ht="141.75">
      <c r="A63" s="11">
        <v>21010000</v>
      </c>
      <c r="B63" s="12" t="s">
        <v>69</v>
      </c>
      <c r="C63" s="13">
        <f>D63+E63</f>
        <v>209500</v>
      </c>
      <c r="D63" s="14">
        <f>D64</f>
        <v>209500</v>
      </c>
      <c r="E63" s="14">
        <f>E64</f>
        <v>0</v>
      </c>
      <c r="F63" s="14">
        <f>F64</f>
        <v>0</v>
      </c>
    </row>
    <row r="64" spans="1:6" s="10" customFormat="1" ht="63">
      <c r="A64" s="15">
        <v>21010300</v>
      </c>
      <c r="B64" s="16" t="s">
        <v>36</v>
      </c>
      <c r="C64" s="17">
        <f t="shared" si="1"/>
        <v>209500</v>
      </c>
      <c r="D64" s="18">
        <v>209500</v>
      </c>
      <c r="E64" s="18">
        <v>0</v>
      </c>
      <c r="F64" s="18">
        <v>0</v>
      </c>
    </row>
    <row r="65" spans="1:6" s="10" customFormat="1" ht="15.75">
      <c r="A65" s="11">
        <v>21080000</v>
      </c>
      <c r="B65" s="12" t="s">
        <v>37</v>
      </c>
      <c r="C65" s="13">
        <f>D65+E65</f>
        <v>102000</v>
      </c>
      <c r="D65" s="14">
        <f>D66+D67</f>
        <v>102000</v>
      </c>
      <c r="E65" s="14">
        <f>E66+E67</f>
        <v>0</v>
      </c>
      <c r="F65" s="14">
        <f>F66+F67</f>
        <v>0</v>
      </c>
    </row>
    <row r="66" spans="1:6" s="10" customFormat="1" ht="15.75">
      <c r="A66" s="15">
        <v>21081100</v>
      </c>
      <c r="B66" s="16" t="s">
        <v>38</v>
      </c>
      <c r="C66" s="17">
        <f t="shared" si="1"/>
        <v>100000</v>
      </c>
      <c r="D66" s="18">
        <v>100000</v>
      </c>
      <c r="E66" s="18">
        <v>0</v>
      </c>
      <c r="F66" s="18">
        <v>0</v>
      </c>
    </row>
    <row r="67" spans="1:6" s="10" customFormat="1" ht="93.75" customHeight="1">
      <c r="A67" s="31">
        <v>21082400</v>
      </c>
      <c r="B67" s="32" t="s">
        <v>94</v>
      </c>
      <c r="C67" s="17">
        <f t="shared" si="1"/>
        <v>2000</v>
      </c>
      <c r="D67" s="18">
        <v>2000</v>
      </c>
      <c r="E67" s="18">
        <v>0</v>
      </c>
      <c r="F67" s="18">
        <v>0</v>
      </c>
    </row>
    <row r="68" spans="1:6" s="10" customFormat="1" ht="47.25">
      <c r="A68" s="11">
        <v>22000000</v>
      </c>
      <c r="B68" s="12" t="s">
        <v>39</v>
      </c>
      <c r="C68" s="13">
        <f>D68+E68</f>
        <v>2830100</v>
      </c>
      <c r="D68" s="14">
        <f>D69+D72+D74</f>
        <v>2830100</v>
      </c>
      <c r="E68" s="14">
        <f>E69+E72+E74</f>
        <v>0</v>
      </c>
      <c r="F68" s="14">
        <f>F69+F72+F74</f>
        <v>0</v>
      </c>
    </row>
    <row r="69" spans="1:6" s="10" customFormat="1" ht="31.5">
      <c r="A69" s="11">
        <v>22010000</v>
      </c>
      <c r="B69" s="12" t="s">
        <v>40</v>
      </c>
      <c r="C69" s="13">
        <f>D69+E69</f>
        <v>1240000</v>
      </c>
      <c r="D69" s="14">
        <f>D70+D71</f>
        <v>1240000</v>
      </c>
      <c r="E69" s="14">
        <f>E70+E71</f>
        <v>0</v>
      </c>
      <c r="F69" s="14">
        <f>F70+F71</f>
        <v>0</v>
      </c>
    </row>
    <row r="70" spans="1:6" s="10" customFormat="1" ht="31.5">
      <c r="A70" s="15">
        <v>22012500</v>
      </c>
      <c r="B70" s="16" t="s">
        <v>41</v>
      </c>
      <c r="C70" s="17">
        <f t="shared" si="1"/>
        <v>1200000</v>
      </c>
      <c r="D70" s="18">
        <v>1200000</v>
      </c>
      <c r="E70" s="18">
        <v>0</v>
      </c>
      <c r="F70" s="18">
        <v>0</v>
      </c>
    </row>
    <row r="71" spans="1:6" s="10" customFormat="1" ht="47.25">
      <c r="A71" s="15">
        <v>22012600</v>
      </c>
      <c r="B71" s="21" t="s">
        <v>59</v>
      </c>
      <c r="C71" s="17">
        <f t="shared" si="1"/>
        <v>40000</v>
      </c>
      <c r="D71" s="18">
        <v>40000</v>
      </c>
      <c r="E71" s="18">
        <v>0</v>
      </c>
      <c r="F71" s="18">
        <v>0</v>
      </c>
    </row>
    <row r="72" spans="1:6" s="10" customFormat="1" ht="63">
      <c r="A72" s="11">
        <v>22080000</v>
      </c>
      <c r="B72" s="12" t="s">
        <v>42</v>
      </c>
      <c r="C72" s="13">
        <f t="shared" si="1"/>
        <v>1404900</v>
      </c>
      <c r="D72" s="14">
        <f>D73</f>
        <v>1404900</v>
      </c>
      <c r="E72" s="14">
        <f>E73</f>
        <v>0</v>
      </c>
      <c r="F72" s="14">
        <f>F73</f>
        <v>0</v>
      </c>
    </row>
    <row r="73" spans="1:6" s="10" customFormat="1" ht="63">
      <c r="A73" s="15">
        <v>22080400</v>
      </c>
      <c r="B73" s="16" t="s">
        <v>91</v>
      </c>
      <c r="C73" s="17">
        <f t="shared" si="1"/>
        <v>1404900</v>
      </c>
      <c r="D73" s="18">
        <v>1404900</v>
      </c>
      <c r="E73" s="18">
        <v>0</v>
      </c>
      <c r="F73" s="18">
        <v>0</v>
      </c>
    </row>
    <row r="74" spans="1:6" s="10" customFormat="1" ht="15.75">
      <c r="A74" s="11">
        <v>22090000</v>
      </c>
      <c r="B74" s="12" t="s">
        <v>43</v>
      </c>
      <c r="C74" s="13">
        <f t="shared" si="1"/>
        <v>185200</v>
      </c>
      <c r="D74" s="14">
        <f>D75+D76</f>
        <v>185200</v>
      </c>
      <c r="E74" s="14">
        <f>E75+E76</f>
        <v>0</v>
      </c>
      <c r="F74" s="14">
        <f>F75+F76</f>
        <v>0</v>
      </c>
    </row>
    <row r="75" spans="1:6" s="10" customFormat="1" ht="60.75" customHeight="1">
      <c r="A75" s="15">
        <v>22090100</v>
      </c>
      <c r="B75" s="16" t="s">
        <v>44</v>
      </c>
      <c r="C75" s="17">
        <f t="shared" si="1"/>
        <v>180000</v>
      </c>
      <c r="D75" s="18">
        <v>180000</v>
      </c>
      <c r="E75" s="18">
        <v>0</v>
      </c>
      <c r="F75" s="18">
        <v>0</v>
      </c>
    </row>
    <row r="76" spans="1:6" s="10" customFormat="1" ht="63">
      <c r="A76" s="15">
        <v>22090400</v>
      </c>
      <c r="B76" s="16" t="s">
        <v>45</v>
      </c>
      <c r="C76" s="17">
        <f t="shared" si="1"/>
        <v>5200</v>
      </c>
      <c r="D76" s="18">
        <v>5200</v>
      </c>
      <c r="E76" s="18">
        <v>0</v>
      </c>
      <c r="F76" s="18">
        <v>0</v>
      </c>
    </row>
    <row r="77" spans="1:6" s="10" customFormat="1" ht="15.75">
      <c r="A77" s="11">
        <v>24000000</v>
      </c>
      <c r="B77" s="12" t="s">
        <v>74</v>
      </c>
      <c r="C77" s="13">
        <f t="shared" si="1"/>
        <v>12000</v>
      </c>
      <c r="D77" s="14">
        <f aca="true" t="shared" si="2" ref="D77:F78">D78</f>
        <v>12000</v>
      </c>
      <c r="E77" s="14">
        <f t="shared" si="2"/>
        <v>0</v>
      </c>
      <c r="F77" s="14">
        <f t="shared" si="2"/>
        <v>0</v>
      </c>
    </row>
    <row r="78" spans="1:6" s="10" customFormat="1" ht="15.75">
      <c r="A78" s="11">
        <v>24060000</v>
      </c>
      <c r="B78" s="12" t="s">
        <v>75</v>
      </c>
      <c r="C78" s="13">
        <f t="shared" si="1"/>
        <v>12000</v>
      </c>
      <c r="D78" s="14">
        <f t="shared" si="2"/>
        <v>12000</v>
      </c>
      <c r="E78" s="14">
        <f t="shared" si="2"/>
        <v>0</v>
      </c>
      <c r="F78" s="14">
        <f t="shared" si="2"/>
        <v>0</v>
      </c>
    </row>
    <row r="79" spans="1:6" s="10" customFormat="1" ht="15.75">
      <c r="A79" s="15">
        <v>24060300</v>
      </c>
      <c r="B79" s="16" t="s">
        <v>75</v>
      </c>
      <c r="C79" s="17">
        <f t="shared" si="1"/>
        <v>12000</v>
      </c>
      <c r="D79" s="18">
        <v>12000</v>
      </c>
      <c r="E79" s="18">
        <v>0</v>
      </c>
      <c r="F79" s="18">
        <v>0</v>
      </c>
    </row>
    <row r="80" spans="1:6" s="10" customFormat="1" ht="31.5">
      <c r="A80" s="11">
        <v>25000000</v>
      </c>
      <c r="B80" s="12" t="s">
        <v>46</v>
      </c>
      <c r="C80" s="13">
        <f t="shared" si="1"/>
        <v>5943767</v>
      </c>
      <c r="D80" s="14">
        <f>D81</f>
        <v>0</v>
      </c>
      <c r="E80" s="14">
        <f>E81</f>
        <v>5943767</v>
      </c>
      <c r="F80" s="14">
        <f>F81</f>
        <v>0</v>
      </c>
    </row>
    <row r="81" spans="1:6" s="10" customFormat="1" ht="47.25">
      <c r="A81" s="11">
        <v>25010000</v>
      </c>
      <c r="B81" s="23" t="s">
        <v>47</v>
      </c>
      <c r="C81" s="13">
        <f t="shared" si="1"/>
        <v>5943767</v>
      </c>
      <c r="D81" s="14">
        <f>D82+D83</f>
        <v>0</v>
      </c>
      <c r="E81" s="14">
        <f>E82+E83</f>
        <v>5943767</v>
      </c>
      <c r="F81" s="14">
        <f>F82+F83</f>
        <v>0</v>
      </c>
    </row>
    <row r="82" spans="1:6" s="10" customFormat="1" ht="47.25">
      <c r="A82" s="15">
        <v>25010100</v>
      </c>
      <c r="B82" s="16" t="s">
        <v>48</v>
      </c>
      <c r="C82" s="17">
        <f t="shared" si="1"/>
        <v>5852286</v>
      </c>
      <c r="D82" s="18">
        <v>0</v>
      </c>
      <c r="E82" s="18">
        <v>5852286</v>
      </c>
      <c r="F82" s="18">
        <v>0</v>
      </c>
    </row>
    <row r="83" spans="1:6" s="10" customFormat="1" ht="31.5">
      <c r="A83" s="15">
        <v>25010300</v>
      </c>
      <c r="B83" s="16" t="s">
        <v>49</v>
      </c>
      <c r="C83" s="17">
        <f t="shared" si="1"/>
        <v>91481</v>
      </c>
      <c r="D83" s="18">
        <v>0</v>
      </c>
      <c r="E83" s="18">
        <v>91481</v>
      </c>
      <c r="F83" s="18">
        <v>0</v>
      </c>
    </row>
    <row r="84" spans="1:6" s="10" customFormat="1" ht="15.75">
      <c r="A84" s="11">
        <v>50000000</v>
      </c>
      <c r="B84" s="12" t="s">
        <v>50</v>
      </c>
      <c r="C84" s="13">
        <f t="shared" si="1"/>
        <v>34300</v>
      </c>
      <c r="D84" s="14">
        <f>D85</f>
        <v>0</v>
      </c>
      <c r="E84" s="14">
        <f>E85</f>
        <v>34300</v>
      </c>
      <c r="F84" s="14">
        <f>F85</f>
        <v>0</v>
      </c>
    </row>
    <row r="85" spans="1:6" s="10" customFormat="1" ht="63.75" customHeight="1">
      <c r="A85" s="15">
        <v>50110000</v>
      </c>
      <c r="B85" s="16" t="s">
        <v>51</v>
      </c>
      <c r="C85" s="17">
        <f t="shared" si="1"/>
        <v>34300</v>
      </c>
      <c r="D85" s="18">
        <v>0</v>
      </c>
      <c r="E85" s="18">
        <v>34300</v>
      </c>
      <c r="F85" s="18">
        <v>0</v>
      </c>
    </row>
    <row r="86" spans="1:6" s="10" customFormat="1" ht="33" customHeight="1">
      <c r="A86" s="43" t="s">
        <v>70</v>
      </c>
      <c r="B86" s="44"/>
      <c r="C86" s="13">
        <f t="shared" si="1"/>
        <v>487230867</v>
      </c>
      <c r="D86" s="13">
        <f>D84+D61+D15</f>
        <v>481089300</v>
      </c>
      <c r="E86" s="13">
        <f>E84+E61+E15</f>
        <v>6141567</v>
      </c>
      <c r="F86" s="13">
        <f>F84+F61+F15</f>
        <v>0</v>
      </c>
    </row>
    <row r="87" spans="1:6" s="10" customFormat="1" ht="15.75">
      <c r="A87" s="11">
        <v>40000000</v>
      </c>
      <c r="B87" s="12" t="s">
        <v>53</v>
      </c>
      <c r="C87" s="13">
        <f t="shared" si="1"/>
        <v>73124692</v>
      </c>
      <c r="D87" s="14">
        <f aca="true" t="shared" si="3" ref="D87:F88">D88</f>
        <v>73124692</v>
      </c>
      <c r="E87" s="14">
        <f t="shared" si="3"/>
        <v>0</v>
      </c>
      <c r="F87" s="14">
        <f t="shared" si="3"/>
        <v>0</v>
      </c>
    </row>
    <row r="88" spans="1:6" s="10" customFormat="1" ht="15.75">
      <c r="A88" s="11">
        <v>41000000</v>
      </c>
      <c r="B88" s="12" t="s">
        <v>68</v>
      </c>
      <c r="C88" s="13">
        <f>C89+C91+C93</f>
        <v>73124692</v>
      </c>
      <c r="D88" s="14">
        <f>D89+D91+D93</f>
        <v>73124692</v>
      </c>
      <c r="E88" s="14">
        <f t="shared" si="3"/>
        <v>0</v>
      </c>
      <c r="F88" s="14">
        <f t="shared" si="3"/>
        <v>0</v>
      </c>
    </row>
    <row r="89" spans="1:6" s="10" customFormat="1" ht="31.5">
      <c r="A89" s="11">
        <v>41030000</v>
      </c>
      <c r="B89" s="12" t="s">
        <v>67</v>
      </c>
      <c r="C89" s="13">
        <f t="shared" si="1"/>
        <v>70796700</v>
      </c>
      <c r="D89" s="14">
        <f>SUM(D90:D90)</f>
        <v>70796700</v>
      </c>
      <c r="E89" s="14">
        <f>SUM(E90:E90)</f>
        <v>0</v>
      </c>
      <c r="F89" s="14">
        <f>SUM(F90:F90)</f>
        <v>0</v>
      </c>
    </row>
    <row r="90" spans="1:6" s="10" customFormat="1" ht="31.5">
      <c r="A90" s="15">
        <v>41033900</v>
      </c>
      <c r="B90" s="16" t="s">
        <v>54</v>
      </c>
      <c r="C90" s="17">
        <f t="shared" si="1"/>
        <v>70796700</v>
      </c>
      <c r="D90" s="18">
        <v>70796700</v>
      </c>
      <c r="E90" s="18">
        <v>0</v>
      </c>
      <c r="F90" s="18">
        <v>0</v>
      </c>
    </row>
    <row r="91" spans="1:6" s="10" customFormat="1" ht="31.5">
      <c r="A91" s="11">
        <v>41040000</v>
      </c>
      <c r="B91" s="12" t="s">
        <v>81</v>
      </c>
      <c r="C91" s="13">
        <f t="shared" si="1"/>
        <v>800044</v>
      </c>
      <c r="D91" s="14">
        <f>D92</f>
        <v>800044</v>
      </c>
      <c r="E91" s="14">
        <v>0</v>
      </c>
      <c r="F91" s="14">
        <v>0</v>
      </c>
    </row>
    <row r="92" spans="1:6" s="10" customFormat="1" ht="94.5">
      <c r="A92" s="15">
        <v>41040200</v>
      </c>
      <c r="B92" s="16" t="s">
        <v>82</v>
      </c>
      <c r="C92" s="17">
        <f t="shared" si="1"/>
        <v>800044</v>
      </c>
      <c r="D92" s="18">
        <v>800044</v>
      </c>
      <c r="E92" s="18"/>
      <c r="F92" s="18"/>
    </row>
    <row r="93" spans="1:6" s="10" customFormat="1" ht="31.5">
      <c r="A93" s="11">
        <v>41050000</v>
      </c>
      <c r="B93" s="12" t="s">
        <v>83</v>
      </c>
      <c r="C93" s="13">
        <f t="shared" si="1"/>
        <v>1527948</v>
      </c>
      <c r="D93" s="14">
        <f>SUM(D94:D96)</f>
        <v>1527948</v>
      </c>
      <c r="E93" s="14">
        <v>0</v>
      </c>
      <c r="F93" s="14">
        <v>0</v>
      </c>
    </row>
    <row r="94" spans="1:6" s="10" customFormat="1" ht="47.25" customHeight="1">
      <c r="A94" s="8">
        <v>41051000</v>
      </c>
      <c r="B94" s="28" t="s">
        <v>84</v>
      </c>
      <c r="C94" s="17">
        <f t="shared" si="1"/>
        <v>1324300</v>
      </c>
      <c r="D94" s="18">
        <v>1324300</v>
      </c>
      <c r="E94" s="18"/>
      <c r="F94" s="18"/>
    </row>
    <row r="95" spans="1:6" s="10" customFormat="1" ht="63.75" customHeight="1">
      <c r="A95" s="8">
        <v>41051200</v>
      </c>
      <c r="B95" s="27" t="s">
        <v>85</v>
      </c>
      <c r="C95" s="17">
        <f t="shared" si="1"/>
        <v>0</v>
      </c>
      <c r="D95" s="18">
        <v>0</v>
      </c>
      <c r="E95" s="18"/>
      <c r="F95" s="18"/>
    </row>
    <row r="96" spans="1:6" s="10" customFormat="1" ht="15.75">
      <c r="A96" s="8">
        <v>41053900</v>
      </c>
      <c r="B96" s="27" t="s">
        <v>90</v>
      </c>
      <c r="C96" s="17">
        <f t="shared" si="1"/>
        <v>203648</v>
      </c>
      <c r="D96" s="18">
        <v>203648</v>
      </c>
      <c r="E96" s="18"/>
      <c r="F96" s="18"/>
    </row>
    <row r="97" spans="1:6" s="10" customFormat="1" ht="18" customHeight="1">
      <c r="A97" s="24" t="s">
        <v>52</v>
      </c>
      <c r="B97" s="25"/>
      <c r="C97" s="13">
        <f>D97+E97</f>
        <v>560355559</v>
      </c>
      <c r="D97" s="13">
        <f>D86+D87</f>
        <v>554213992</v>
      </c>
      <c r="E97" s="13">
        <f>E86+E87</f>
        <v>6141567</v>
      </c>
      <c r="F97" s="13">
        <f>F86+F87</f>
        <v>0</v>
      </c>
    </row>
    <row r="98" ht="12.75">
      <c r="D98" s="7"/>
    </row>
    <row r="99" ht="12.75">
      <c r="D99" s="7"/>
    </row>
    <row r="100" spans="1:6" ht="18.75">
      <c r="A100" s="33" t="s">
        <v>98</v>
      </c>
      <c r="B100" s="3"/>
      <c r="C100" s="3"/>
      <c r="D100" s="33"/>
      <c r="E100" s="33"/>
      <c r="F100" s="3"/>
    </row>
    <row r="101" spans="1:6" ht="18.75">
      <c r="A101" s="33" t="s">
        <v>57</v>
      </c>
      <c r="B101" s="3"/>
      <c r="C101" s="3"/>
      <c r="D101" s="33"/>
      <c r="E101" s="33" t="s">
        <v>99</v>
      </c>
      <c r="F101" s="3"/>
    </row>
    <row r="102" spans="1:6" ht="18.75">
      <c r="A102" s="33"/>
      <c r="B102" s="3"/>
      <c r="C102" s="3"/>
      <c r="D102" s="33"/>
      <c r="E102" s="33"/>
      <c r="F102" s="3"/>
    </row>
    <row r="103" spans="1:6" ht="18.75">
      <c r="A103" s="40" t="s">
        <v>55</v>
      </c>
      <c r="B103" s="40"/>
      <c r="C103" s="3"/>
      <c r="D103" s="3"/>
      <c r="E103" s="3"/>
      <c r="F103" s="3"/>
    </row>
    <row r="104" spans="1:6" ht="18.75">
      <c r="A104" s="4" t="s">
        <v>56</v>
      </c>
      <c r="B104" s="4"/>
      <c r="C104" s="4"/>
      <c r="D104" s="4"/>
      <c r="E104" s="5"/>
      <c r="F104" s="6"/>
    </row>
    <row r="105" spans="1:6" ht="18.75">
      <c r="A105" s="4" t="s">
        <v>57</v>
      </c>
      <c r="B105" s="4"/>
      <c r="C105" s="3"/>
      <c r="D105" s="3"/>
      <c r="E105" s="4" t="s">
        <v>78</v>
      </c>
      <c r="F105" s="3"/>
    </row>
  </sheetData>
  <sheetProtection/>
  <mergeCells count="12">
    <mergeCell ref="A103:B103"/>
    <mergeCell ref="A8:B8"/>
    <mergeCell ref="A9:B9"/>
    <mergeCell ref="A86:B86"/>
    <mergeCell ref="A7:F7"/>
    <mergeCell ref="D11:D13"/>
    <mergeCell ref="E11:F11"/>
    <mergeCell ref="E12:E13"/>
    <mergeCell ref="F12:F13"/>
    <mergeCell ref="A11:A13"/>
    <mergeCell ref="B11:B13"/>
    <mergeCell ref="C11:C13"/>
  </mergeCells>
  <hyperlinks>
    <hyperlink ref="B67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2022-12-19T08:08:49Z</cp:lastPrinted>
  <dcterms:created xsi:type="dcterms:W3CDTF">2015-12-14T12:54:54Z</dcterms:created>
  <dcterms:modified xsi:type="dcterms:W3CDTF">2022-12-19T08:08:53Z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